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'Вып.плана._9'!$A$2:$H$57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<sst xmlns="http://schemas.openxmlformats.org/spreadsheetml/2006/main" count="128" uniqueCount="124">
  <si>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</si>
  <si>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</si>
  <si>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</si>
  <si>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</si>
  <si>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</si>
  <si>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</si>
  <si>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</si>
  <si>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</si>
  <si>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</si>
  <si>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</si>
  <si>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</si>
  <si>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</si>
  <si>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</si>
  <si>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</si>
  <si>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</si>
  <si>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</si>
  <si>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</si>
  <si>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</si>
  <si>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</si>
  <si>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</si>
  <si>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</si>
  <si>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</si>
  <si>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</si>
  <si>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</si>
  <si>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</si>
  <si>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</si>
  <si>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</si>
  <si>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</si>
  <si>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</si>
  <si>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</si>
  <si>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</si>
  <si>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</si>
  <si>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</si>
  <si>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</si>
  <si>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</si>
  <si>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</si>
  <si>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</si>
  <si>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</si>
  <si>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</si>
  <si>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</si>
  <si>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</si>
  <si>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</si>
  <si>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</si>
  <si>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</si>
  <si>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</si>
  <si>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</si>
  <si>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</si>
  <si>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</si>
  <si>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</si>
  <si>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</si>
  <si>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</si>
  <si>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</si>
  <si>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</si>
  <si>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</si>
  <si>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</si>
  <si>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</si>
  <si>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</si>
  <si>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</si>
  <si>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</si>
  <si>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</si>
  <si>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</si>
  <si>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</si>
  <si>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</si>
  <si>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</si>
  <si>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</si>
  <si>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</si>
  <si>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</si>
  <si>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</si>
  <si>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</si>
  <si>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</si>
  <si>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</si>
  <si>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</si>
  <si>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</si>
  <si>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</si>
  <si>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</si>
  <si>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</si>
  <si>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</si>
  <si>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</si>
  <si>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</si>
  <si>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</si>
  <si>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</si>
  <si>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</si>
  <si>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</si>
  <si>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</si>
  <si>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</si>
  <si>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</si>
  <si>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</si>
  <si>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</si>
  <si>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</si>
  <si>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>бюджета сельского поселения Лыхма на 2018 год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</si>
  <si>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</si>
  <si>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</si>
  <si>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</si>
  <si>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</si>
  <si>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</si>
  <si>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</si>
  <si>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</si>
  <si>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</si>
  <si>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</si>
  <si>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</si>
  <si>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</si>
  <si>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</si>
  <si>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</si>
  <si>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</si>
  <si>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</si>
  <si>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</si>
  <si>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</si>
  <si>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</si>
  <si>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ПРИЛОЖЕНИЕ № 1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</si>
  <si>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</si>
  <si>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</si>
  <si>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</si>
  <si>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</si>
  <si>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</si>
  <si>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</si>
  <si>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</si>
  <si>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1.5.2.1.</t>
  </si>
  <si>
    <t>000 1 11 09000 00 0000 120</t>
  </si>
  <si>
    <t xml:space="preserve"> от 11 декабря 2017 года  № 54</t>
  </si>
  <si>
    <t>Уточнение</t>
  </si>
  <si>
    <t xml:space="preserve"> от     декабря 2018 года  № </t>
  </si>
  <si>
    <t>____________________</t>
  </si>
  <si>
    <t xml:space="preserve"> сельского поселения Лыхма</t>
  </si>
  <si>
    <t>сельского поселения Лыхма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</si>
</sst>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4" fontId="2" fillId="0" borderId="0" xfId="52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 vertical="top"/>
    </xf>
    <xf numFmtId="4" fontId="1" fillId="0" borderId="0" xfId="52" applyNumberFormat="1">
      <alignment/>
      <protection/>
    </xf>
    <xf numFmtId="0" fontId="1" fillId="0" borderId="10" xfId="52" applyBorder="1">
      <alignment/>
      <protection/>
    </xf>
    <xf numFmtId="4" fontId="6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11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28" fillId="0" borderId="0" xfId="52" applyFont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Normal="200" zoomScaleSheetLayoutView="100" workbookViewId="0" topLeftCell="A2">
      <selection activeCell="N17" sqref="N17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5.75390625" style="3" hidden="1" customWidth="1"/>
    <col min="6" max="6" width="15.00390625" style="3" hidden="1" customWidth="1"/>
    <col min="7" max="7" width="15.625" style="3" hidden="1" customWidth="1"/>
    <col min="8" max="8" width="18.625" style="3" customWidth="1"/>
    <col min="9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8" ht="15.75">
      <c r="B2" s="16"/>
      <c r="C2" s="47" t="s">
        <v>108</v>
      </c>
      <c r="D2" s="47"/>
      <c r="E2" s="47"/>
      <c r="F2" s="47"/>
      <c r="G2" s="47"/>
      <c r="H2" s="47"/>
    </row>
    <row r="3" spans="2:8" ht="15.75">
      <c r="B3" s="16"/>
      <c r="C3" s="47" t="s">
        <v>16</v>
      </c>
      <c r="D3" s="47"/>
      <c r="E3" s="47"/>
      <c r="F3" s="47"/>
      <c r="G3" s="47"/>
      <c r="H3" s="47"/>
    </row>
    <row r="4" spans="2:8" ht="15.75">
      <c r="B4" s="45"/>
      <c r="C4" s="47" t="s">
        <v>122</v>
      </c>
      <c r="D4" s="47"/>
      <c r="E4" s="47"/>
      <c r="F4" s="47"/>
      <c r="G4" s="47"/>
      <c r="H4" s="47"/>
    </row>
    <row r="5" spans="2:8" ht="15.75">
      <c r="B5" s="16"/>
      <c r="C5" s="47" t="s">
        <v>120</v>
      </c>
      <c r="D5" s="47"/>
      <c r="E5" s="47"/>
      <c r="F5" s="47"/>
      <c r="G5" s="47"/>
      <c r="H5" s="47"/>
    </row>
    <row r="6" spans="2:6" ht="15.75">
      <c r="B6" s="16"/>
      <c r="C6" s="39"/>
      <c r="D6" s="39"/>
      <c r="E6" s="39"/>
      <c r="F6" s="39"/>
    </row>
    <row r="7" spans="2:8" ht="15.75">
      <c r="B7" s="16"/>
      <c r="C7" s="47" t="s">
        <v>108</v>
      </c>
      <c r="D7" s="47"/>
      <c r="E7" s="47"/>
      <c r="F7" s="47"/>
      <c r="G7" s="47"/>
      <c r="H7" s="47"/>
    </row>
    <row r="8" spans="2:8" ht="15.75">
      <c r="B8" s="16"/>
      <c r="C8" s="47" t="s">
        <v>16</v>
      </c>
      <c r="D8" s="47"/>
      <c r="E8" s="47"/>
      <c r="F8" s="47"/>
      <c r="G8" s="47"/>
      <c r="H8" s="47"/>
    </row>
    <row r="9" spans="2:8" ht="15.75">
      <c r="B9" s="45"/>
      <c r="C9" s="47" t="s">
        <v>123</v>
      </c>
      <c r="D9" s="47"/>
      <c r="E9" s="47"/>
      <c r="F9" s="47"/>
      <c r="G9" s="47"/>
      <c r="H9" s="47"/>
    </row>
    <row r="10" spans="2:8" ht="15.75">
      <c r="B10" s="16"/>
      <c r="C10" s="47" t="s">
        <v>118</v>
      </c>
      <c r="D10" s="47"/>
      <c r="E10" s="47"/>
      <c r="F10" s="47"/>
      <c r="G10" s="47"/>
      <c r="H10" s="47"/>
    </row>
    <row r="11" spans="2:6" ht="15.75">
      <c r="B11" s="9"/>
      <c r="C11" s="6"/>
      <c r="D11" s="7"/>
      <c r="E11" s="7"/>
      <c r="F11" s="7"/>
    </row>
    <row r="12" spans="1:8" s="5" customFormat="1" ht="18.75">
      <c r="A12" s="46" t="s">
        <v>2</v>
      </c>
      <c r="B12" s="46"/>
      <c r="C12" s="46"/>
      <c r="D12" s="46"/>
      <c r="E12" s="46"/>
      <c r="F12" s="46"/>
      <c r="G12" s="46"/>
      <c r="H12" s="46"/>
    </row>
    <row r="13" spans="1:8" ht="18.75">
      <c r="A13" s="46" t="s">
        <v>89</v>
      </c>
      <c r="B13" s="46"/>
      <c r="C13" s="46"/>
      <c r="D13" s="46"/>
      <c r="E13" s="46"/>
      <c r="F13" s="46"/>
      <c r="G13" s="46"/>
      <c r="H13" s="46"/>
    </row>
    <row r="14" spans="2:6" ht="15.75">
      <c r="B14" s="18"/>
      <c r="C14" s="18"/>
      <c r="D14" s="18"/>
      <c r="E14" s="18"/>
      <c r="F14" s="18"/>
    </row>
    <row r="15" spans="2:8" ht="15.75">
      <c r="B15" s="16"/>
      <c r="C15" s="17"/>
      <c r="D15" s="7"/>
      <c r="E15" s="7"/>
      <c r="F15" s="20" t="s">
        <v>20</v>
      </c>
      <c r="H15" s="52" t="s">
        <v>20</v>
      </c>
    </row>
    <row r="16" spans="1:8" ht="15.75">
      <c r="A16" s="48" t="s">
        <v>28</v>
      </c>
      <c r="B16" s="48" t="s">
        <v>1</v>
      </c>
      <c r="C16" s="48" t="s">
        <v>0</v>
      </c>
      <c r="D16" s="19"/>
      <c r="E16" s="19"/>
      <c r="F16" s="48" t="s">
        <v>15</v>
      </c>
      <c r="G16" s="50" t="s">
        <v>119</v>
      </c>
      <c r="H16" s="48" t="s">
        <v>15</v>
      </c>
    </row>
    <row r="17" spans="1:8" ht="30" customHeight="1">
      <c r="A17" s="48"/>
      <c r="B17" s="48"/>
      <c r="C17" s="48"/>
      <c r="D17" s="12"/>
      <c r="E17" s="12"/>
      <c r="F17" s="48"/>
      <c r="G17" s="51"/>
      <c r="H17" s="48"/>
    </row>
    <row r="18" spans="1:8" ht="15.75">
      <c r="A18" s="12">
        <v>1</v>
      </c>
      <c r="B18" s="12">
        <v>2</v>
      </c>
      <c r="C18" s="12">
        <v>3</v>
      </c>
      <c r="D18" s="12"/>
      <c r="E18" s="12"/>
      <c r="F18" s="15">
        <v>4</v>
      </c>
      <c r="G18" s="41"/>
      <c r="H18" s="15">
        <v>4</v>
      </c>
    </row>
    <row r="19" spans="1:8" ht="31.5">
      <c r="A19" s="27" t="s">
        <v>30</v>
      </c>
      <c r="B19" s="22" t="s">
        <v>29</v>
      </c>
      <c r="C19" s="12" t="s">
        <v>3</v>
      </c>
      <c r="D19" s="33">
        <f>D20+D24+D30+D36+D39</f>
        <v>13171500</v>
      </c>
      <c r="E19" s="33">
        <f>E20+E24+E30+E36+E39</f>
        <v>54000</v>
      </c>
      <c r="F19" s="33">
        <f>F20+F24+F30+F36+F39</f>
        <v>13225500</v>
      </c>
      <c r="G19" s="33">
        <f>G20+G24+G30+G36+G39</f>
        <v>465140</v>
      </c>
      <c r="H19" s="43">
        <f>F19+G19</f>
        <v>13690640</v>
      </c>
    </row>
    <row r="20" spans="1:8" ht="31.5">
      <c r="A20" s="27" t="s">
        <v>31</v>
      </c>
      <c r="B20" s="21" t="s">
        <v>47</v>
      </c>
      <c r="C20" s="13" t="s">
        <v>4</v>
      </c>
      <c r="D20" s="34">
        <f>D21</f>
        <v>12345200</v>
      </c>
      <c r="E20" s="34">
        <f>E21</f>
        <v>0</v>
      </c>
      <c r="F20" s="34">
        <f>F21</f>
        <v>12345200</v>
      </c>
      <c r="G20" s="34">
        <f>G21</f>
        <v>318680</v>
      </c>
      <c r="H20" s="42">
        <f aca="true" t="shared" si="0" ref="H20:H54">F20+G20</f>
        <v>12663880</v>
      </c>
    </row>
    <row r="21" spans="1:8" ht="31.5">
      <c r="A21" s="27" t="s">
        <v>32</v>
      </c>
      <c r="B21" s="21" t="s">
        <v>48</v>
      </c>
      <c r="C21" s="13" t="s">
        <v>5</v>
      </c>
      <c r="D21" s="34">
        <f>D22+D23</f>
        <v>12345200</v>
      </c>
      <c r="E21" s="34">
        <f>E22+E23</f>
        <v>0</v>
      </c>
      <c r="F21" s="34">
        <f>F22+F23</f>
        <v>12345200</v>
      </c>
      <c r="G21" s="34">
        <f>G22+G23</f>
        <v>318680</v>
      </c>
      <c r="H21" s="42">
        <f t="shared" si="0"/>
        <v>12663880</v>
      </c>
    </row>
    <row r="22" spans="1:8" ht="114.75" customHeight="1">
      <c r="A22" s="27" t="s">
        <v>33</v>
      </c>
      <c r="B22" s="21" t="s">
        <v>49</v>
      </c>
      <c r="C22" s="13" t="s">
        <v>17</v>
      </c>
      <c r="D22" s="34">
        <v>12318200</v>
      </c>
      <c r="E22" s="35"/>
      <c r="F22" s="34">
        <f>E22+D22</f>
        <v>12318200</v>
      </c>
      <c r="G22" s="42">
        <v>331800</v>
      </c>
      <c r="H22" s="42">
        <f t="shared" si="0"/>
        <v>12650000</v>
      </c>
    </row>
    <row r="23" spans="1:8" ht="65.25" customHeight="1">
      <c r="A23" s="27" t="s">
        <v>34</v>
      </c>
      <c r="B23" s="23" t="s">
        <v>50</v>
      </c>
      <c r="C23" s="14" t="s">
        <v>18</v>
      </c>
      <c r="D23" s="34">
        <v>27000</v>
      </c>
      <c r="E23" s="35"/>
      <c r="F23" s="34">
        <f>E23+D23</f>
        <v>27000</v>
      </c>
      <c r="G23" s="42">
        <v>-13120</v>
      </c>
      <c r="H23" s="42">
        <f t="shared" si="0"/>
        <v>13880</v>
      </c>
    </row>
    <row r="24" spans="1:8" ht="64.5" customHeight="1">
      <c r="A24" s="27" t="s">
        <v>97</v>
      </c>
      <c r="B24" s="23" t="s">
        <v>51</v>
      </c>
      <c r="C24" s="14" t="s">
        <v>21</v>
      </c>
      <c r="D24" s="34">
        <f>D25</f>
        <v>611700</v>
      </c>
      <c r="E24" s="34">
        <f>E25</f>
        <v>0</v>
      </c>
      <c r="F24" s="34">
        <f>F25</f>
        <v>611700</v>
      </c>
      <c r="G24" s="34">
        <f>G25</f>
        <v>46820</v>
      </c>
      <c r="H24" s="42">
        <f t="shared" si="0"/>
        <v>658520</v>
      </c>
    </row>
    <row r="25" spans="1:8" ht="56.25" customHeight="1">
      <c r="A25" s="27" t="s">
        <v>35</v>
      </c>
      <c r="B25" s="24" t="s">
        <v>52</v>
      </c>
      <c r="C25" s="14" t="s">
        <v>22</v>
      </c>
      <c r="D25" s="34">
        <f>D26+D27+D28+D29</f>
        <v>611700</v>
      </c>
      <c r="E25" s="34">
        <f>E26+E27+E28+E29</f>
        <v>0</v>
      </c>
      <c r="F25" s="34">
        <f>F26+F27+F28+F29</f>
        <v>611700</v>
      </c>
      <c r="G25" s="34">
        <f>G26+G27+G28+G29</f>
        <v>46820</v>
      </c>
      <c r="H25" s="42">
        <f t="shared" si="0"/>
        <v>658520</v>
      </c>
    </row>
    <row r="26" spans="1:8" ht="114.75" customHeight="1">
      <c r="A26" s="27" t="s">
        <v>36</v>
      </c>
      <c r="B26" s="23" t="s">
        <v>53</v>
      </c>
      <c r="C26" s="14" t="s">
        <v>23</v>
      </c>
      <c r="D26" s="34">
        <v>212700</v>
      </c>
      <c r="E26" s="35"/>
      <c r="F26" s="34">
        <f>E26+D26</f>
        <v>212700</v>
      </c>
      <c r="G26" s="42">
        <v>79796</v>
      </c>
      <c r="H26" s="42">
        <f t="shared" si="0"/>
        <v>292496</v>
      </c>
    </row>
    <row r="27" spans="1:8" ht="141.75" customHeight="1">
      <c r="A27" s="27" t="s">
        <v>37</v>
      </c>
      <c r="B27" s="23" t="s">
        <v>91</v>
      </c>
      <c r="C27" s="14" t="s">
        <v>95</v>
      </c>
      <c r="D27" s="34">
        <v>1900</v>
      </c>
      <c r="E27" s="35"/>
      <c r="F27" s="34">
        <f>E27+D27</f>
        <v>1900</v>
      </c>
      <c r="G27" s="42">
        <v>878</v>
      </c>
      <c r="H27" s="42">
        <f t="shared" si="0"/>
        <v>2778</v>
      </c>
    </row>
    <row r="28" spans="1:8" ht="133.5" customHeight="1">
      <c r="A28" s="27" t="s">
        <v>92</v>
      </c>
      <c r="B28" s="23" t="s">
        <v>54</v>
      </c>
      <c r="C28" s="14" t="s">
        <v>24</v>
      </c>
      <c r="D28" s="34">
        <v>441200</v>
      </c>
      <c r="E28" s="35"/>
      <c r="F28" s="34">
        <f>E28+D28</f>
        <v>441200</v>
      </c>
      <c r="G28" s="42">
        <v>-13284</v>
      </c>
      <c r="H28" s="42">
        <f t="shared" si="0"/>
        <v>427916</v>
      </c>
    </row>
    <row r="29" spans="1:8" ht="111" customHeight="1">
      <c r="A29" s="27" t="s">
        <v>93</v>
      </c>
      <c r="B29" s="23" t="s">
        <v>90</v>
      </c>
      <c r="C29" s="14" t="s">
        <v>96</v>
      </c>
      <c r="D29" s="34">
        <v>-44100</v>
      </c>
      <c r="E29" s="35"/>
      <c r="F29" s="34">
        <f>E29+D29</f>
        <v>-44100</v>
      </c>
      <c r="G29" s="42">
        <v>-20570</v>
      </c>
      <c r="H29" s="42">
        <f t="shared" si="0"/>
        <v>-64670</v>
      </c>
    </row>
    <row r="30" spans="1:8" ht="15.75">
      <c r="A30" s="27" t="s">
        <v>94</v>
      </c>
      <c r="B30" s="23" t="s">
        <v>55</v>
      </c>
      <c r="C30" s="13" t="s">
        <v>6</v>
      </c>
      <c r="D30" s="34">
        <f>D31+D33</f>
        <v>124600</v>
      </c>
      <c r="E30" s="34">
        <f>E31+E33</f>
        <v>0</v>
      </c>
      <c r="F30" s="34">
        <f>F31+F33</f>
        <v>124600</v>
      </c>
      <c r="G30" s="34">
        <f>G31+G33</f>
        <v>47652</v>
      </c>
      <c r="H30" s="42">
        <f t="shared" si="0"/>
        <v>172252</v>
      </c>
    </row>
    <row r="31" spans="1:8" ht="20.25" customHeight="1">
      <c r="A31" s="27" t="s">
        <v>38</v>
      </c>
      <c r="B31" s="23" t="s">
        <v>56</v>
      </c>
      <c r="C31" s="13" t="s">
        <v>7</v>
      </c>
      <c r="D31" s="34">
        <f>D32</f>
        <v>55700</v>
      </c>
      <c r="E31" s="34">
        <f>E32</f>
        <v>0</v>
      </c>
      <c r="F31" s="34">
        <f>F32</f>
        <v>55700</v>
      </c>
      <c r="G31" s="34">
        <f>G32</f>
        <v>45250</v>
      </c>
      <c r="H31" s="42">
        <f t="shared" si="0"/>
        <v>100950</v>
      </c>
    </row>
    <row r="32" spans="1:8" ht="67.5" customHeight="1">
      <c r="A32" s="27" t="s">
        <v>39</v>
      </c>
      <c r="B32" s="23" t="s">
        <v>57</v>
      </c>
      <c r="C32" s="13" t="s">
        <v>25</v>
      </c>
      <c r="D32" s="34">
        <v>55700</v>
      </c>
      <c r="E32" s="35"/>
      <c r="F32" s="34">
        <f>D32+E32</f>
        <v>55700</v>
      </c>
      <c r="G32" s="42">
        <v>45250</v>
      </c>
      <c r="H32" s="42">
        <f t="shared" si="0"/>
        <v>100950</v>
      </c>
    </row>
    <row r="33" spans="1:8" ht="17.25" customHeight="1">
      <c r="A33" s="27" t="s">
        <v>40</v>
      </c>
      <c r="B33" s="23" t="s">
        <v>58</v>
      </c>
      <c r="C33" s="13" t="s">
        <v>8</v>
      </c>
      <c r="D33" s="34">
        <f>D34+D35</f>
        <v>68900</v>
      </c>
      <c r="E33" s="34">
        <f>E34+E35</f>
        <v>0</v>
      </c>
      <c r="F33" s="34">
        <f>F34+F35</f>
        <v>68900</v>
      </c>
      <c r="G33" s="34">
        <f>G34+G35</f>
        <v>2402</v>
      </c>
      <c r="H33" s="42">
        <f t="shared" si="0"/>
        <v>71302</v>
      </c>
    </row>
    <row r="34" spans="1:8" ht="66" customHeight="1">
      <c r="A34" s="27" t="s">
        <v>41</v>
      </c>
      <c r="B34" s="23" t="s">
        <v>59</v>
      </c>
      <c r="C34" s="13" t="s">
        <v>26</v>
      </c>
      <c r="D34" s="34">
        <v>42700</v>
      </c>
      <c r="E34" s="35"/>
      <c r="F34" s="34">
        <f>E34+D34</f>
        <v>42700</v>
      </c>
      <c r="G34" s="42">
        <v>2300</v>
      </c>
      <c r="H34" s="42">
        <f t="shared" si="0"/>
        <v>45000</v>
      </c>
    </row>
    <row r="35" spans="1:8" ht="68.25" customHeight="1">
      <c r="A35" s="27" t="s">
        <v>42</v>
      </c>
      <c r="B35" s="23" t="s">
        <v>60</v>
      </c>
      <c r="C35" s="13" t="s">
        <v>27</v>
      </c>
      <c r="D35" s="34">
        <v>26200</v>
      </c>
      <c r="E35" s="35"/>
      <c r="F35" s="34">
        <f>E35+D35</f>
        <v>26200</v>
      </c>
      <c r="G35" s="42">
        <v>102</v>
      </c>
      <c r="H35" s="42">
        <f t="shared" si="0"/>
        <v>26302</v>
      </c>
    </row>
    <row r="36" spans="1:8" ht="15.75">
      <c r="A36" s="27" t="s">
        <v>43</v>
      </c>
      <c r="B36" s="23" t="s">
        <v>61</v>
      </c>
      <c r="C36" s="13" t="s">
        <v>9</v>
      </c>
      <c r="D36" s="34">
        <f aca="true" t="shared" si="1" ref="D36:G37">D37</f>
        <v>25000</v>
      </c>
      <c r="E36" s="34">
        <f t="shared" si="1"/>
        <v>0</v>
      </c>
      <c r="F36" s="34">
        <f t="shared" si="1"/>
        <v>25000</v>
      </c>
      <c r="G36" s="34">
        <f t="shared" si="1"/>
        <v>2150</v>
      </c>
      <c r="H36" s="42">
        <f t="shared" si="0"/>
        <v>27150</v>
      </c>
    </row>
    <row r="37" spans="1:8" ht="64.5" customHeight="1">
      <c r="A37" s="27" t="s">
        <v>44</v>
      </c>
      <c r="B37" s="23" t="s">
        <v>62</v>
      </c>
      <c r="C37" s="13" t="s">
        <v>10</v>
      </c>
      <c r="D37" s="34">
        <f t="shared" si="1"/>
        <v>25000</v>
      </c>
      <c r="E37" s="34">
        <f t="shared" si="1"/>
        <v>0</v>
      </c>
      <c r="F37" s="34">
        <f t="shared" si="1"/>
        <v>25000</v>
      </c>
      <c r="G37" s="34">
        <f t="shared" si="1"/>
        <v>2150</v>
      </c>
      <c r="H37" s="42">
        <f t="shared" si="0"/>
        <v>27150</v>
      </c>
    </row>
    <row r="38" spans="1:8" ht="115.5" customHeight="1">
      <c r="A38" s="27" t="s">
        <v>45</v>
      </c>
      <c r="B38" s="23" t="s">
        <v>63</v>
      </c>
      <c r="C38" s="13" t="s">
        <v>11</v>
      </c>
      <c r="D38" s="34">
        <v>25000</v>
      </c>
      <c r="E38" s="35"/>
      <c r="F38" s="34">
        <v>25000</v>
      </c>
      <c r="G38" s="42">
        <v>2150</v>
      </c>
      <c r="H38" s="42">
        <f t="shared" si="0"/>
        <v>27150</v>
      </c>
    </row>
    <row r="39" spans="1:8" ht="63">
      <c r="A39" s="27" t="s">
        <v>46</v>
      </c>
      <c r="B39" s="21" t="s">
        <v>64</v>
      </c>
      <c r="C39" s="13" t="s">
        <v>12</v>
      </c>
      <c r="D39" s="34">
        <f>D40+D42</f>
        <v>65000</v>
      </c>
      <c r="E39" s="34">
        <f>E40+E42</f>
        <v>54000</v>
      </c>
      <c r="F39" s="34">
        <f>F40+F42</f>
        <v>119000</v>
      </c>
      <c r="G39" s="34">
        <f>G40+G42</f>
        <v>49838</v>
      </c>
      <c r="H39" s="42">
        <f t="shared" si="0"/>
        <v>168838</v>
      </c>
    </row>
    <row r="40" spans="1:8" ht="146.25" customHeight="1">
      <c r="A40" s="27" t="s">
        <v>66</v>
      </c>
      <c r="B40" s="21" t="s">
        <v>65</v>
      </c>
      <c r="C40" s="13" t="s">
        <v>13</v>
      </c>
      <c r="D40" s="34">
        <f>D41</f>
        <v>36500</v>
      </c>
      <c r="E40" s="34">
        <f>E41</f>
        <v>37500</v>
      </c>
      <c r="F40" s="34">
        <f>F41</f>
        <v>74000</v>
      </c>
      <c r="G40" s="34">
        <f>G41</f>
        <v>35218</v>
      </c>
      <c r="H40" s="42">
        <f t="shared" si="0"/>
        <v>109218</v>
      </c>
    </row>
    <row r="41" spans="1:8" ht="50.25" customHeight="1">
      <c r="A41" s="27" t="s">
        <v>68</v>
      </c>
      <c r="B41" s="23" t="s">
        <v>67</v>
      </c>
      <c r="C41" s="13" t="s">
        <v>19</v>
      </c>
      <c r="D41" s="34">
        <v>36500</v>
      </c>
      <c r="E41" s="35">
        <v>37500</v>
      </c>
      <c r="F41" s="34">
        <f>E41+D41</f>
        <v>74000</v>
      </c>
      <c r="G41" s="42">
        <v>35218</v>
      </c>
      <c r="H41" s="42">
        <f t="shared" si="0"/>
        <v>109218</v>
      </c>
    </row>
    <row r="42" spans="1:8" ht="126" customHeight="1">
      <c r="A42" s="27" t="s">
        <v>99</v>
      </c>
      <c r="B42" s="23" t="s">
        <v>115</v>
      </c>
      <c r="C42" s="13" t="s">
        <v>117</v>
      </c>
      <c r="D42" s="34">
        <f>D43</f>
        <v>28500</v>
      </c>
      <c r="E42" s="34">
        <f>E43</f>
        <v>16500</v>
      </c>
      <c r="F42" s="34">
        <f>F43</f>
        <v>45000</v>
      </c>
      <c r="G42" s="34">
        <f>G43</f>
        <v>14620</v>
      </c>
      <c r="H42" s="42">
        <f t="shared" si="0"/>
        <v>59620</v>
      </c>
    </row>
    <row r="43" spans="1:8" ht="110.25" customHeight="1">
      <c r="A43" s="27" t="s">
        <v>116</v>
      </c>
      <c r="B43" s="23" t="s">
        <v>100</v>
      </c>
      <c r="C43" s="13" t="s">
        <v>98</v>
      </c>
      <c r="D43" s="34">
        <v>28500</v>
      </c>
      <c r="E43" s="35">
        <v>16500</v>
      </c>
      <c r="F43" s="34">
        <f>E43+D43</f>
        <v>45000</v>
      </c>
      <c r="G43" s="42">
        <v>14620</v>
      </c>
      <c r="H43" s="42">
        <f t="shared" si="0"/>
        <v>59620</v>
      </c>
    </row>
    <row r="44" spans="1:8" ht="27.75" customHeight="1">
      <c r="A44" s="25" t="s">
        <v>69</v>
      </c>
      <c r="B44" s="26" t="s">
        <v>70</v>
      </c>
      <c r="C44" s="12" t="s">
        <v>71</v>
      </c>
      <c r="D44" s="33">
        <f>D45+D53</f>
        <v>14468300</v>
      </c>
      <c r="E44" s="33">
        <f>E45+E53</f>
        <v>-45056.189999999944</v>
      </c>
      <c r="F44" s="33">
        <f>F45+F53</f>
        <v>14423243.81</v>
      </c>
      <c r="G44" s="33">
        <f>G45+G53</f>
        <v>3168828</v>
      </c>
      <c r="H44" s="33">
        <f>H45+H53</f>
        <v>17592071.810000002</v>
      </c>
    </row>
    <row r="45" spans="1:8" ht="50.25" customHeight="1">
      <c r="A45" s="27" t="s">
        <v>72</v>
      </c>
      <c r="B45" s="28" t="s">
        <v>73</v>
      </c>
      <c r="C45" s="13" t="s">
        <v>14</v>
      </c>
      <c r="D45" s="34">
        <f>D46+D48+D51</f>
        <v>14468300</v>
      </c>
      <c r="E45" s="34">
        <f>E46+E48+E51</f>
        <v>-105056.18999999994</v>
      </c>
      <c r="F45" s="34">
        <f>F46+F48+F51</f>
        <v>14363243.81</v>
      </c>
      <c r="G45" s="34">
        <f>G46+G48+G51</f>
        <v>3168828</v>
      </c>
      <c r="H45" s="34">
        <f>H46+H48+H51</f>
        <v>17532071.810000002</v>
      </c>
    </row>
    <row r="46" spans="1:8" ht="36.75" customHeight="1">
      <c r="A46" s="27" t="s">
        <v>74</v>
      </c>
      <c r="B46" s="21" t="s">
        <v>75</v>
      </c>
      <c r="C46" s="14" t="s">
        <v>101</v>
      </c>
      <c r="D46" s="34">
        <f>D47</f>
        <v>7667500</v>
      </c>
      <c r="E46" s="34">
        <f>E47</f>
        <v>0</v>
      </c>
      <c r="F46" s="34">
        <f>F47</f>
        <v>7667500</v>
      </c>
      <c r="G46" s="42"/>
      <c r="H46" s="42">
        <f t="shared" si="0"/>
        <v>7667500</v>
      </c>
    </row>
    <row r="47" spans="1:8" ht="39.75" customHeight="1">
      <c r="A47" s="27" t="s">
        <v>76</v>
      </c>
      <c r="B47" s="21" t="s">
        <v>77</v>
      </c>
      <c r="C47" s="13" t="s">
        <v>102</v>
      </c>
      <c r="D47" s="34">
        <v>7667500</v>
      </c>
      <c r="E47" s="35"/>
      <c r="F47" s="34">
        <f aca="true" t="shared" si="2" ref="F47:F52">E47+D47</f>
        <v>7667500</v>
      </c>
      <c r="G47" s="42"/>
      <c r="H47" s="42">
        <f t="shared" si="0"/>
        <v>7667500</v>
      </c>
    </row>
    <row r="48" spans="1:8" ht="38.25" customHeight="1">
      <c r="A48" s="27" t="s">
        <v>78</v>
      </c>
      <c r="B48" s="21" t="s">
        <v>79</v>
      </c>
      <c r="C48" s="14" t="s">
        <v>103</v>
      </c>
      <c r="D48" s="34">
        <f>D49+D50</f>
        <v>409100</v>
      </c>
      <c r="E48" s="34">
        <f>E49+E50</f>
        <v>0</v>
      </c>
      <c r="F48" s="34">
        <f>F49+F50</f>
        <v>409100</v>
      </c>
      <c r="G48" s="34">
        <f>G49+G50</f>
        <v>21000</v>
      </c>
      <c r="H48" s="34">
        <f>H49+H50</f>
        <v>430100</v>
      </c>
    </row>
    <row r="49" spans="1:8" ht="54" customHeight="1">
      <c r="A49" s="27" t="s">
        <v>80</v>
      </c>
      <c r="B49" s="21" t="s">
        <v>81</v>
      </c>
      <c r="C49" s="14" t="s">
        <v>104</v>
      </c>
      <c r="D49" s="34">
        <v>15300</v>
      </c>
      <c r="E49" s="35"/>
      <c r="F49" s="34">
        <f t="shared" si="2"/>
        <v>15300</v>
      </c>
      <c r="G49" s="42"/>
      <c r="H49" s="42">
        <f t="shared" si="0"/>
        <v>15300</v>
      </c>
    </row>
    <row r="50" spans="1:8" ht="69" customHeight="1">
      <c r="A50" s="27" t="s">
        <v>82</v>
      </c>
      <c r="B50" s="21" t="s">
        <v>83</v>
      </c>
      <c r="C50" s="13" t="s">
        <v>105</v>
      </c>
      <c r="D50" s="34">
        <v>393800</v>
      </c>
      <c r="E50" s="34"/>
      <c r="F50" s="34">
        <f t="shared" si="2"/>
        <v>393800</v>
      </c>
      <c r="G50" s="42">
        <v>21000</v>
      </c>
      <c r="H50" s="42">
        <f t="shared" si="0"/>
        <v>414800</v>
      </c>
    </row>
    <row r="51" spans="1:8" ht="21.75" customHeight="1">
      <c r="A51" s="27" t="s">
        <v>84</v>
      </c>
      <c r="B51" s="31" t="s">
        <v>85</v>
      </c>
      <c r="C51" s="29" t="s">
        <v>106</v>
      </c>
      <c r="D51" s="34">
        <f>D52</f>
        <v>6391700</v>
      </c>
      <c r="E51" s="34">
        <f>E52</f>
        <v>-105056.18999999994</v>
      </c>
      <c r="F51" s="34">
        <f>F52</f>
        <v>6286643.8100000005</v>
      </c>
      <c r="G51" s="34">
        <f>G52</f>
        <v>3147828</v>
      </c>
      <c r="H51" s="34">
        <f>H52</f>
        <v>9434471.81</v>
      </c>
    </row>
    <row r="52" spans="1:8" ht="53.25" customHeight="1">
      <c r="A52" s="27" t="s">
        <v>86</v>
      </c>
      <c r="B52" s="32" t="s">
        <v>88</v>
      </c>
      <c r="C52" s="29" t="s">
        <v>107</v>
      </c>
      <c r="D52" s="34">
        <f>5601300+790400</f>
        <v>6391700</v>
      </c>
      <c r="E52" s="34">
        <f>-1340803.19+145747+850000+240000</f>
        <v>-105056.18999999994</v>
      </c>
      <c r="F52" s="34">
        <f t="shared" si="2"/>
        <v>6286643.8100000005</v>
      </c>
      <c r="G52" s="42">
        <f>3147828</f>
        <v>3147828</v>
      </c>
      <c r="H52" s="42">
        <f t="shared" si="0"/>
        <v>9434471.81</v>
      </c>
    </row>
    <row r="53" spans="1:8" ht="36.75" customHeight="1">
      <c r="A53" s="13" t="s">
        <v>109</v>
      </c>
      <c r="B53" s="23" t="s">
        <v>110</v>
      </c>
      <c r="C53" s="14" t="s">
        <v>111</v>
      </c>
      <c r="D53" s="34">
        <f>D54</f>
        <v>0</v>
      </c>
      <c r="E53" s="34">
        <f>E54</f>
        <v>60000</v>
      </c>
      <c r="F53" s="34">
        <f>F54</f>
        <v>60000</v>
      </c>
      <c r="G53" s="42"/>
      <c r="H53" s="42">
        <f t="shared" si="0"/>
        <v>60000</v>
      </c>
    </row>
    <row r="54" spans="1:8" ht="31.5">
      <c r="A54" s="13" t="s">
        <v>112</v>
      </c>
      <c r="B54" s="23" t="s">
        <v>113</v>
      </c>
      <c r="C54" s="14" t="s">
        <v>114</v>
      </c>
      <c r="D54" s="34"/>
      <c r="E54" s="34">
        <v>60000</v>
      </c>
      <c r="F54" s="34">
        <f>D54+E54</f>
        <v>60000</v>
      </c>
      <c r="G54" s="42"/>
      <c r="H54" s="42">
        <f t="shared" si="0"/>
        <v>60000</v>
      </c>
    </row>
    <row r="55" spans="1:8" ht="15.75" customHeight="1">
      <c r="A55" s="27"/>
      <c r="B55" s="30" t="s">
        <v>87</v>
      </c>
      <c r="C55" s="15"/>
      <c r="D55" s="36">
        <f>D44+D19</f>
        <v>27639800</v>
      </c>
      <c r="E55" s="37">
        <f>E44+E19</f>
        <v>8943.810000000056</v>
      </c>
      <c r="F55" s="44">
        <f>F44+F19</f>
        <v>27648743.810000002</v>
      </c>
      <c r="G55" s="44">
        <f>G44+G19</f>
        <v>3633968</v>
      </c>
      <c r="H55" s="44">
        <f>H44+H19</f>
        <v>31282711.810000002</v>
      </c>
    </row>
    <row r="56" spans="2:7" ht="15.75" customHeight="1">
      <c r="B56" s="10"/>
      <c r="C56" s="4"/>
      <c r="D56" s="4"/>
      <c r="E56" s="4"/>
      <c r="F56" s="38"/>
      <c r="G56" s="40"/>
    </row>
    <row r="57" spans="1:8" ht="15.75" customHeight="1">
      <c r="A57" s="49" t="s">
        <v>121</v>
      </c>
      <c r="B57" s="49"/>
      <c r="C57" s="49"/>
      <c r="D57" s="49"/>
      <c r="E57" s="49"/>
      <c r="F57" s="49"/>
      <c r="G57" s="49"/>
      <c r="H57" s="49"/>
    </row>
    <row r="58" spans="2:6" ht="11.25" customHeight="1">
      <c r="B58" s="10"/>
      <c r="C58" s="4"/>
      <c r="D58" s="4"/>
      <c r="E58" s="4"/>
      <c r="F58" s="4"/>
    </row>
    <row r="59" spans="2:6" ht="11.25" customHeight="1">
      <c r="B59" s="10"/>
      <c r="C59" s="4"/>
      <c r="D59" s="4"/>
      <c r="E59" s="4"/>
      <c r="F59" s="4"/>
    </row>
  </sheetData>
  <sheetProtection/>
  <mergeCells count="17">
    <mergeCell ref="A57:H57"/>
    <mergeCell ref="A16:A17"/>
    <mergeCell ref="H16:H17"/>
    <mergeCell ref="G16:G17"/>
    <mergeCell ref="B16:B17"/>
    <mergeCell ref="C16:C17"/>
    <mergeCell ref="F16:F17"/>
    <mergeCell ref="C9:H9"/>
    <mergeCell ref="C10:H10"/>
    <mergeCell ref="A12:H12"/>
    <mergeCell ref="A13:H13"/>
    <mergeCell ref="C2:H2"/>
    <mergeCell ref="C3:H3"/>
    <mergeCell ref="C4:H4"/>
    <mergeCell ref="C5:H5"/>
    <mergeCell ref="C7:H7"/>
    <mergeCell ref="C8:H8"/>
  </mergeCells>
  <printOptions/>
  <pageMargins left="1.0826771653543308" right="0.5905511811023623" top="0.984251968503937" bottom="0.7874015748031497" header="0.5905511811023623" footer="0.7086614173228347"/>
  <pageSetup fitToHeight="0" fitToWidth="1" horizontalDpi="600" verticalDpi="600" orientation="portrait" paperSize="9" scale="8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2018-12-17T10:50:41Z</cp:lastPrinted>
  <dcterms:created xsi:type="dcterms:W3CDTF">2008-10-23T07:29:54Z</dcterms:created>
  <dcterms:modified xsi:type="dcterms:W3CDTF">2018-12-20T04:44:11Z</dcterms:modified>
  <cp:category/>
  <cp:version/>
  <cp:contentType/>
  <cp:contentStatus/>
</cp:coreProperties>
</file>